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0" yWindow="210" windowWidth="12360" windowHeight="9840"/>
  </bookViews>
  <sheets>
    <sheet name="表紙 " sheetId="2" r:id="rId1"/>
  </sheets>
  <definedNames>
    <definedName name="_xlnm.Print_Area" localSheetId="0">'表紙 '!$A$1:$K$41</definedName>
  </definedNames>
  <calcPr calcId="145621"/>
</workbook>
</file>

<file path=xl/calcChain.xml><?xml version="1.0" encoding="utf-8"?>
<calcChain xmlns="http://schemas.openxmlformats.org/spreadsheetml/2006/main">
  <c r="P14" i="2" l="1"/>
  <c r="O14" i="2"/>
  <c r="N14" i="2"/>
  <c r="H14" i="2" l="1"/>
  <c r="H28" i="2" l="1"/>
  <c r="H15" i="2" l="1"/>
  <c r="H32" i="2" s="1"/>
  <c r="H31" i="2"/>
  <c r="H24" i="2"/>
  <c r="H23" i="2"/>
  <c r="H22" i="2"/>
  <c r="H21" i="2"/>
  <c r="H20" i="2"/>
  <c r="H19" i="2"/>
  <c r="H18" i="2"/>
  <c r="H17" i="2"/>
  <c r="H16" i="2"/>
  <c r="O25" i="2"/>
  <c r="P25" i="2"/>
  <c r="O26" i="2"/>
  <c r="P26" i="2"/>
  <c r="N26" i="2"/>
  <c r="N25" i="2"/>
  <c r="J31" i="2"/>
  <c r="N21" i="2"/>
  <c r="N22" i="2"/>
  <c r="O21" i="2"/>
  <c r="P21" i="2"/>
  <c r="O22" i="2"/>
  <c r="P22" i="2"/>
  <c r="J15" i="2" l="1"/>
  <c r="H29" i="2"/>
</calcChain>
</file>

<file path=xl/sharedStrings.xml><?xml version="1.0" encoding="utf-8"?>
<sst xmlns="http://schemas.openxmlformats.org/spreadsheetml/2006/main" count="116" uniqueCount="77">
  <si>
    <t>品　　目</t>
    <rPh sb="0" eb="1">
      <t>シナ</t>
    </rPh>
    <rPh sb="3" eb="4">
      <t>メ</t>
    </rPh>
    <phoneticPr fontId="2"/>
  </si>
  <si>
    <t>テーブルレンジ、　ローレンジ、　卓上レンジ、　中華レンジ　（選択してください）</t>
  </si>
  <si>
    <t>番号</t>
    <rPh sb="0" eb="2">
      <t>バンゴウ</t>
    </rPh>
    <phoneticPr fontId="2"/>
  </si>
  <si>
    <t>作成日</t>
    <rPh sb="0" eb="2">
      <t>サクセイ</t>
    </rPh>
    <rPh sb="2" eb="3">
      <t>ニチ</t>
    </rPh>
    <phoneticPr fontId="2"/>
  </si>
  <si>
    <t>名　　称</t>
    <rPh sb="0" eb="1">
      <t>ナ</t>
    </rPh>
    <rPh sb="3" eb="4">
      <t>ショウ</t>
    </rPh>
    <phoneticPr fontId="2"/>
  </si>
  <si>
    <t>製造者名</t>
    <rPh sb="0" eb="2">
      <t>セイゾウ</t>
    </rPh>
    <rPh sb="2" eb="3">
      <t>シャ</t>
    </rPh>
    <rPh sb="3" eb="4">
      <t>メイ</t>
    </rPh>
    <phoneticPr fontId="2"/>
  </si>
  <si>
    <t>型　　式</t>
    <rPh sb="0" eb="1">
      <t>カタ</t>
    </rPh>
    <rPh sb="3" eb="4">
      <t>シキ</t>
    </rPh>
    <phoneticPr fontId="2"/>
  </si>
  <si>
    <t>機器の
主な仕様</t>
    <rPh sb="0" eb="2">
      <t>キキ</t>
    </rPh>
    <rPh sb="4" eb="5">
      <t>オモ</t>
    </rPh>
    <rPh sb="6" eb="8">
      <t>シヨウ</t>
    </rPh>
    <phoneticPr fontId="2"/>
  </si>
  <si>
    <t>外形寸法(mm)</t>
    <rPh sb="0" eb="2">
      <t>ガイケイ</t>
    </rPh>
    <rPh sb="2" eb="4">
      <t>スンポウ</t>
    </rPh>
    <phoneticPr fontId="2"/>
  </si>
  <si>
    <t>(D)×</t>
  </si>
  <si>
    <t>　1.定格エネルギー消費量</t>
    <rPh sb="3" eb="5">
      <t>テイカク</t>
    </rPh>
    <rPh sb="10" eb="13">
      <t>ショウヒリョウ</t>
    </rPh>
    <phoneticPr fontId="2"/>
  </si>
  <si>
    <t>許容差±10%</t>
    <rPh sb="0" eb="2">
      <t>キョヨウ</t>
    </rPh>
    <rPh sb="2" eb="3">
      <t>サ</t>
    </rPh>
    <phoneticPr fontId="2"/>
  </si>
  <si>
    <t xml:space="preserve">  4.調理能力</t>
    <rPh sb="4" eb="6">
      <t>チョウリ</t>
    </rPh>
    <rPh sb="6" eb="8">
      <t>ノウリョク</t>
    </rPh>
    <phoneticPr fontId="2"/>
  </si>
  <si>
    <t>(kWh/回)</t>
    <rPh sb="5" eb="6">
      <t>カイ</t>
    </rPh>
    <phoneticPr fontId="2"/>
  </si>
  <si>
    <t>④日あたり
　（時間想定）</t>
    <rPh sb="1" eb="2">
      <t>ヒ</t>
    </rPh>
    <rPh sb="8" eb="10">
      <t>ジカン</t>
    </rPh>
    <rPh sb="10" eb="12">
      <t>ソウテイ</t>
    </rPh>
    <phoneticPr fontId="2"/>
  </si>
  <si>
    <t>(kWh/日)</t>
    <rPh sb="5" eb="6">
      <t>ニチ</t>
    </rPh>
    <phoneticPr fontId="2"/>
  </si>
  <si>
    <t>セールス
ポイント等</t>
    <rPh sb="9" eb="10">
      <t>トウ</t>
    </rPh>
    <phoneticPr fontId="2"/>
  </si>
  <si>
    <t>(W)×</t>
    <phoneticPr fontId="2"/>
  </si>
  <si>
    <t>(H)</t>
    <phoneticPr fontId="2"/>
  </si>
  <si>
    <t>バーナ仕様</t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</si>
  <si>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</si>
  <si>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</si>
  <si>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</si>
  <si>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重　量（kg）</t>
    <rPh sb="0" eb="1">
      <t>ジュウ</t>
    </rPh>
    <rPh sb="2" eb="3">
      <t>リョウ</t>
    </rPh>
    <phoneticPr fontId="2"/>
  </si>
  <si>
    <t>口数</t>
    <phoneticPr fontId="2"/>
  </si>
  <si>
    <t>電　　源</t>
    <rPh sb="0" eb="1">
      <t>デン</t>
    </rPh>
    <rPh sb="3" eb="4">
      <t>ゲン</t>
    </rPh>
    <phoneticPr fontId="2"/>
  </si>
  <si>
    <t>個々のバーナの
ガス消費量(kW)</t>
    <rPh sb="0" eb="2">
      <t>ココ</t>
    </rPh>
    <rPh sb="10" eb="13">
      <t>ショウヒリョウ</t>
    </rPh>
    <phoneticPr fontId="2"/>
  </si>
  <si>
    <t>ガス種</t>
    <rPh sb="2" eb="3">
      <t>シュ</t>
    </rPh>
    <phoneticPr fontId="2"/>
  </si>
  <si>
    <t>①式の場合</t>
    <rPh sb="1" eb="2">
      <t>シキ</t>
    </rPh>
    <rPh sb="3" eb="5">
      <t>バアイ</t>
    </rPh>
    <phoneticPr fontId="2"/>
  </si>
  <si>
    <t>②式の場合</t>
    <rPh sb="1" eb="2">
      <t>シキ</t>
    </rPh>
    <rPh sb="3" eb="5">
      <t>バアイ</t>
    </rPh>
    <phoneticPr fontId="2"/>
  </si>
  <si>
    <t>性能測定結果</t>
    <rPh sb="0" eb="2">
      <t>セイノウ</t>
    </rPh>
    <rPh sb="2" eb="4">
      <t>ソクテイ</t>
    </rPh>
    <rPh sb="4" eb="5">
      <t>ケツ</t>
    </rPh>
    <rPh sb="5" eb="6">
      <t>カ</t>
    </rPh>
    <phoneticPr fontId="2"/>
  </si>
  <si>
    <t xml:space="preserve"> （ガス）　</t>
    <phoneticPr fontId="2"/>
  </si>
  <si>
    <r>
      <t>p</t>
    </r>
    <r>
      <rPr>
        <vertAlign val="subscript"/>
        <sz val="14"/>
        <rFont val="Cambria"/>
        <family val="1"/>
      </rPr>
      <t>rG</t>
    </r>
    <phoneticPr fontId="2"/>
  </si>
  <si>
    <t>（kW）</t>
    <phoneticPr fontId="2"/>
  </si>
  <si>
    <t xml:space="preserve"> （電気）</t>
    <rPh sb="2" eb="4">
      <t>デンキ</t>
    </rPh>
    <phoneticPr fontId="2"/>
  </si>
  <si>
    <r>
      <t>p</t>
    </r>
    <r>
      <rPr>
        <vertAlign val="subscript"/>
        <sz val="14"/>
        <rFont val="Cambria"/>
        <family val="1"/>
      </rPr>
      <t>rE</t>
    </r>
    <phoneticPr fontId="2"/>
  </si>
  <si>
    <t>　2.熱効率</t>
    <phoneticPr fontId="2"/>
  </si>
  <si>
    <t>(大)</t>
    <rPh sb="1" eb="2">
      <t>ダイ</t>
    </rPh>
    <phoneticPr fontId="2"/>
  </si>
  <si>
    <t>①立上り時</t>
    <phoneticPr fontId="2"/>
  </si>
  <si>
    <r>
      <t>η</t>
    </r>
    <r>
      <rPr>
        <vertAlign val="subscript"/>
        <sz val="14"/>
        <rFont val="Cambria"/>
        <family val="1"/>
      </rPr>
      <t>s</t>
    </r>
    <phoneticPr fontId="2"/>
  </si>
  <si>
    <t>（%）</t>
    <phoneticPr fontId="2"/>
  </si>
  <si>
    <t>②沸騰時</t>
    <phoneticPr fontId="2"/>
  </si>
  <si>
    <r>
      <t>η</t>
    </r>
    <r>
      <rPr>
        <vertAlign val="subscript"/>
        <sz val="14"/>
        <rFont val="Cambria"/>
        <family val="1"/>
      </rPr>
      <t>b</t>
    </r>
    <phoneticPr fontId="2"/>
  </si>
  <si>
    <t>(中)</t>
    <rPh sb="1" eb="2">
      <t>チュウ</t>
    </rPh>
    <phoneticPr fontId="2"/>
  </si>
  <si>
    <r>
      <t>t</t>
    </r>
    <r>
      <rPr>
        <vertAlign val="subscript"/>
        <sz val="14"/>
        <rFont val="Cambria"/>
        <family val="1"/>
      </rPr>
      <t>s</t>
    </r>
    <phoneticPr fontId="2"/>
  </si>
  <si>
    <r>
      <t>Q</t>
    </r>
    <r>
      <rPr>
        <vertAlign val="subscript"/>
        <sz val="14"/>
        <rFont val="Cambria"/>
        <family val="1"/>
      </rPr>
      <t>sG</t>
    </r>
    <phoneticPr fontId="2"/>
  </si>
  <si>
    <t>規定なし</t>
    <rPh sb="0" eb="2">
      <t>キテイ</t>
    </rPh>
    <phoneticPr fontId="2"/>
  </si>
  <si>
    <t>(小)</t>
    <rPh sb="1" eb="2">
      <t>ショウ</t>
    </rPh>
    <phoneticPr fontId="2"/>
  </si>
  <si>
    <r>
      <t>Q</t>
    </r>
    <r>
      <rPr>
        <vertAlign val="subscript"/>
        <sz val="14"/>
        <rFont val="Cambria"/>
        <family val="1"/>
      </rPr>
      <t>sE</t>
    </r>
    <phoneticPr fontId="2"/>
  </si>
  <si>
    <r>
      <t>Q</t>
    </r>
    <r>
      <rPr>
        <vertAlign val="subscript"/>
        <sz val="14"/>
        <rFont val="Cambria"/>
        <family val="1"/>
      </rPr>
      <t>cG</t>
    </r>
    <phoneticPr fontId="2"/>
  </si>
  <si>
    <t>　3.立上り性能</t>
    <phoneticPr fontId="2"/>
  </si>
  <si>
    <t>　 (大)</t>
    <rPh sb="3" eb="4">
      <t>ダイ</t>
    </rPh>
    <phoneticPr fontId="2"/>
  </si>
  <si>
    <t>(s/kg℃）</t>
    <phoneticPr fontId="2"/>
  </si>
  <si>
    <t>　1 kg の水が1 ℃上昇
　する時間(秒)</t>
    <phoneticPr fontId="2"/>
  </si>
  <si>
    <r>
      <t>Q</t>
    </r>
    <r>
      <rPr>
        <vertAlign val="subscript"/>
        <sz val="14"/>
        <rFont val="Cambria"/>
        <family val="1"/>
      </rPr>
      <t>cE</t>
    </r>
    <phoneticPr fontId="2"/>
  </si>
  <si>
    <t>　 (中)</t>
    <rPh sb="3" eb="4">
      <t>チュウ</t>
    </rPh>
    <phoneticPr fontId="2"/>
  </si>
  <si>
    <r>
      <t>Q</t>
    </r>
    <r>
      <rPr>
        <vertAlign val="subscript"/>
        <sz val="14"/>
        <rFont val="Cambria"/>
        <family val="1"/>
      </rPr>
      <t>iG</t>
    </r>
    <phoneticPr fontId="2"/>
  </si>
  <si>
    <t>　 (小)</t>
    <rPh sb="3" eb="4">
      <t>ショウ</t>
    </rPh>
    <phoneticPr fontId="2"/>
  </si>
  <si>
    <r>
      <t>Q</t>
    </r>
    <r>
      <rPr>
        <vertAlign val="subscript"/>
        <sz val="14"/>
        <rFont val="Cambria"/>
        <family val="1"/>
      </rPr>
      <t>iE</t>
    </r>
    <phoneticPr fontId="2"/>
  </si>
  <si>
    <t xml:space="preserve">  5.エネルギー消費量</t>
    <rPh sb="9" eb="11">
      <t>ショウヒ</t>
    </rPh>
    <rPh sb="11" eb="12">
      <t>リョウ</t>
    </rPh>
    <phoneticPr fontId="2"/>
  </si>
  <si>
    <t>②調理時</t>
    <phoneticPr fontId="2"/>
  </si>
  <si>
    <t>（ガス）</t>
    <phoneticPr fontId="2"/>
  </si>
  <si>
    <t>（電気）</t>
    <phoneticPr fontId="2"/>
  </si>
  <si>
    <r>
      <t>Q</t>
    </r>
    <r>
      <rPr>
        <vertAlign val="subscript"/>
        <sz val="14"/>
        <rFont val="Cambria"/>
        <family val="1"/>
      </rPr>
      <t>cE</t>
    </r>
    <phoneticPr fontId="2"/>
  </si>
  <si>
    <t>③待機時</t>
    <phoneticPr fontId="2"/>
  </si>
  <si>
    <r>
      <t>Q</t>
    </r>
    <r>
      <rPr>
        <vertAlign val="subscript"/>
        <sz val="14"/>
        <rFont val="Cambria"/>
        <family val="1"/>
      </rPr>
      <t>dHG</t>
    </r>
    <phoneticPr fontId="2"/>
  </si>
  <si>
    <t>（電気）</t>
    <phoneticPr fontId="2"/>
  </si>
  <si>
    <r>
      <t>Q</t>
    </r>
    <r>
      <rPr>
        <vertAlign val="subscript"/>
        <sz val="14"/>
        <rFont val="Cambria"/>
        <family val="1"/>
      </rPr>
      <t>dHE</t>
    </r>
    <phoneticPr fontId="2"/>
  </si>
  <si>
    <t>業務用厨房熱機器等性能測定結果　【ガス機器】 派生機種用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rPh sb="19" eb="21">
      <t>キキ</t>
    </rPh>
    <rPh sb="23" eb="25">
      <t>ハセイ</t>
    </rPh>
    <rPh sb="25" eb="27">
      <t>キシュ</t>
    </rPh>
    <rPh sb="27" eb="28">
      <t>ヨウ</t>
    </rPh>
    <phoneticPr fontId="2"/>
  </si>
  <si>
    <t>基本性能型式との相違点</t>
    <rPh sb="0" eb="2">
      <t>キホン</t>
    </rPh>
    <rPh sb="2" eb="4">
      <t>セイノウ</t>
    </rPh>
    <rPh sb="4" eb="6">
      <t>カタシキ</t>
    </rPh>
    <rPh sb="8" eb="10">
      <t>ソウイ</t>
    </rPh>
    <rPh sb="10" eb="11">
      <t>テン</t>
    </rPh>
    <phoneticPr fontId="2"/>
  </si>
  <si>
    <t>調理時間</t>
    <rPh sb="0" eb="2">
      <t>チョウリ</t>
    </rPh>
    <rPh sb="2" eb="4">
      <t>ジカン</t>
    </rPh>
    <phoneticPr fontId="2"/>
  </si>
  <si>
    <t>※標準　2.5ｈ</t>
    <rPh sb="1" eb="3">
      <t>ヒョウジュン</t>
    </rPh>
    <phoneticPr fontId="2"/>
  </si>
  <si>
    <t>各バーナの定格エネルギー消費量（ガス）の測定方法</t>
    <rPh sb="22" eb="24">
      <t>ホウホウ</t>
    </rPh>
    <phoneticPr fontId="2"/>
  </si>
  <si>
    <t>※定格エネルギー消費量（ガス）の計測に「②式」を用いている場合は、</t>
    <rPh sb="1" eb="3">
      <t>テイカク</t>
    </rPh>
    <rPh sb="8" eb="11">
      <t>ショウヒリョウ</t>
    </rPh>
    <rPh sb="16" eb="18">
      <t>ケイソク</t>
    </rPh>
    <rPh sb="21" eb="22">
      <t>シキ</t>
    </rPh>
    <rPh sb="24" eb="25">
      <t>モチ</t>
    </rPh>
    <rPh sb="29" eb="31">
      <t>バアイ</t>
    </rPh>
    <phoneticPr fontId="2"/>
  </si>
  <si>
    <t>　バーナ口数が異なる派生機種には対応できません。</t>
    <rPh sb="4" eb="5">
      <t>クチ</t>
    </rPh>
    <rPh sb="5" eb="6">
      <t>スウ</t>
    </rPh>
    <rPh sb="7" eb="8">
      <t>コト</t>
    </rPh>
    <rPh sb="10" eb="12">
      <t>ハセイ</t>
    </rPh>
    <rPh sb="12" eb="14">
      <t>キシュ</t>
    </rPh>
    <rPh sb="16" eb="18">
      <t>タイオウ</t>
    </rPh>
    <phoneticPr fontId="2"/>
  </si>
  <si>
    <t>↓以下にデータ転記・貼り付けする</t>
    <rPh sb="1" eb="3">
      <t>イカ</t>
    </rPh>
    <rPh sb="7" eb="9">
      <t>テンキ</t>
    </rPh>
    <rPh sb="10" eb="11">
      <t>ハ</t>
    </rPh>
    <rPh sb="12" eb="13">
      <t>ツ</t>
    </rPh>
    <phoneticPr fontId="3"/>
  </si>
  <si>
    <t>（選択）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</si>
</sst>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yyyy&quot;年&quot;m&quot;月&quot;d&quot;日&quot;;@"/>
    <numFmt numFmtId="177" formatCode="0.0"/>
    <numFmt numFmtId="178" formatCode="0.0_ "/>
    <numFmt numFmtId="179" formatCode="0.00_ "/>
    <numFmt numFmtId="180" formatCode="0.000_ "/>
    <numFmt numFmtId="181" formatCode="General&quot;食&quot;"/>
    <numFmt numFmtId="182" formatCode="0_ "/>
    <numFmt numFmtId="183" formatCode="#,##0.000;[Red]\-#,##0.000"/>
    <numFmt numFmtId="184" formatCode="0.000"/>
    <numFmt numFmtId="185" formatCode="#,##0.0;[Red]\-#,##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i/>
      <sz val="14"/>
      <name val="Cambria"/>
      <family val="1"/>
    </font>
    <font>
      <vertAlign val="subscript"/>
      <sz val="14"/>
      <name val="Cambria"/>
      <family val="1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 shrinkToFit="1"/>
    </xf>
    <xf numFmtId="0" fontId="4" fillId="0" borderId="22" xfId="0" applyFont="1" applyBorder="1" applyAlignment="1" applyProtection="1">
      <alignment horizontal="left" vertical="center" shrinkToFit="1"/>
    </xf>
    <xf numFmtId="0" fontId="4" fillId="2" borderId="10" xfId="0" applyFont="1" applyFill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top"/>
    </xf>
    <xf numFmtId="0" fontId="0" fillId="2" borderId="34" xfId="0" applyFill="1" applyBorder="1" applyAlignment="1" applyProtection="1">
      <alignment vertical="center"/>
    </xf>
    <xf numFmtId="0" fontId="0" fillId="2" borderId="35" xfId="0" applyFill="1" applyBorder="1" applyAlignment="1" applyProtection="1">
      <alignment vertical="center"/>
    </xf>
    <xf numFmtId="0" fontId="4" fillId="2" borderId="40" xfId="0" applyFont="1" applyFill="1" applyBorder="1" applyAlignment="1" applyProtection="1">
      <alignment horizontal="center" vertical="center" shrinkToFit="1"/>
    </xf>
    <xf numFmtId="0" fontId="13" fillId="2" borderId="38" xfId="0" applyFont="1" applyFill="1" applyBorder="1" applyAlignment="1" applyProtection="1">
      <alignment vertical="center" shrinkToFit="1"/>
    </xf>
    <xf numFmtId="0" fontId="13" fillId="2" borderId="41" xfId="0" applyFont="1" applyFill="1" applyBorder="1" applyAlignment="1" applyProtection="1">
      <alignment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 shrinkToFit="1"/>
    </xf>
    <xf numFmtId="0" fontId="13" fillId="2" borderId="45" xfId="0" applyFont="1" applyFill="1" applyBorder="1" applyAlignment="1" applyProtection="1">
      <alignment horizontal="center" vertical="center" shrinkToFit="1"/>
    </xf>
    <xf numFmtId="0" fontId="13" fillId="2" borderId="48" xfId="0" applyFont="1" applyFill="1" applyBorder="1" applyAlignment="1" applyProtection="1">
      <alignment horizontal="center" vertical="center" shrinkToFit="1"/>
    </xf>
    <xf numFmtId="0" fontId="10" fillId="2" borderId="40" xfId="0" applyFont="1" applyFill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center" shrinkToFit="1"/>
    </xf>
    <xf numFmtId="0" fontId="13" fillId="2" borderId="41" xfId="0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</xf>
    <xf numFmtId="0" fontId="13" fillId="2" borderId="22" xfId="0" applyFont="1" applyFill="1" applyBorder="1" applyAlignment="1" applyProtection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 shrinkToFit="1"/>
    </xf>
    <xf numFmtId="0" fontId="0" fillId="2" borderId="37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180" fontId="9" fillId="2" borderId="14" xfId="0" applyNumberFormat="1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 wrapText="1" shrinkToFit="1"/>
    </xf>
    <xf numFmtId="181" fontId="6" fillId="2" borderId="14" xfId="0" applyNumberFormat="1" applyFont="1" applyFill="1" applyBorder="1" applyAlignment="1" applyProtection="1">
      <alignment horizontal="center" vertical="center" wrapText="1" shrinkToFit="1"/>
    </xf>
    <xf numFmtId="181" fontId="6" fillId="2" borderId="12" xfId="0" applyNumberFormat="1" applyFont="1" applyFill="1" applyBorder="1" applyAlignment="1" applyProtection="1">
      <alignment horizontal="center" vertical="center" wrapText="1" shrinkToFi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0" fillId="2" borderId="39" xfId="0" applyFill="1" applyBorder="1" applyAlignment="1" applyProtection="1">
      <alignment horizontal="center" vertical="center" wrapText="1"/>
    </xf>
    <xf numFmtId="180" fontId="10" fillId="2" borderId="40" xfId="0" applyNumberFormat="1" applyFont="1" applyFill="1" applyBorder="1" applyAlignment="1" applyProtection="1">
      <alignment horizontal="center" vertical="center"/>
    </xf>
    <xf numFmtId="180" fontId="4" fillId="2" borderId="40" xfId="0" applyNumberFormat="1" applyFont="1" applyFill="1" applyBorder="1" applyAlignment="1" applyProtection="1">
      <alignment horizontal="center" vertical="center" shrinkToFit="1"/>
    </xf>
    <xf numFmtId="0" fontId="0" fillId="2" borderId="46" xfId="0" applyFill="1" applyBorder="1" applyAlignment="1" applyProtection="1">
      <alignment horizontal="center" vertical="center" wrapText="1"/>
    </xf>
    <xf numFmtId="180" fontId="10" fillId="2" borderId="21" xfId="0" applyNumberFormat="1" applyFont="1" applyFill="1" applyBorder="1" applyAlignment="1" applyProtection="1">
      <alignment horizontal="center" vertical="center"/>
    </xf>
    <xf numFmtId="180" fontId="4" fillId="2" borderId="21" xfId="0" applyNumberFormat="1" applyFont="1" applyFill="1" applyBorder="1" applyAlignment="1" applyProtection="1">
      <alignment horizontal="center" vertical="center" shrinkToFit="1"/>
    </xf>
    <xf numFmtId="0" fontId="10" fillId="0" borderId="40" xfId="0" applyFont="1" applyFill="1" applyBorder="1" applyAlignment="1" applyProtection="1">
      <alignment horizontal="center" vertical="center" wrapText="1"/>
    </xf>
    <xf numFmtId="180" fontId="4" fillId="0" borderId="40" xfId="0" applyNumberFormat="1" applyFont="1" applyFill="1" applyBorder="1" applyAlignment="1" applyProtection="1">
      <alignment horizontal="center" vertical="center" shrinkToFit="1"/>
    </xf>
    <xf numFmtId="0" fontId="4" fillId="2" borderId="52" xfId="0" applyFont="1" applyFill="1" applyBorder="1" applyAlignment="1" applyProtection="1">
      <alignment vertical="center" wrapText="1"/>
    </xf>
    <xf numFmtId="0" fontId="1" fillId="5" borderId="32" xfId="0" applyFont="1" applyFill="1" applyBorder="1" applyAlignment="1" applyProtection="1">
      <alignment vertical="center" wrapText="1"/>
      <protection locked="0"/>
    </xf>
    <xf numFmtId="0" fontId="1" fillId="5" borderId="33" xfId="0" applyFont="1" applyFill="1" applyBorder="1" applyAlignment="1" applyProtection="1">
      <alignment vertical="center" wrapText="1"/>
      <protection locked="0"/>
    </xf>
    <xf numFmtId="0" fontId="1" fillId="5" borderId="55" xfId="0" applyFont="1" applyFill="1" applyBorder="1" applyAlignment="1" applyProtection="1">
      <alignment vertical="center" wrapText="1"/>
      <protection locked="0"/>
    </xf>
    <xf numFmtId="0" fontId="1" fillId="5" borderId="37" xfId="0" applyFont="1" applyFill="1" applyBorder="1" applyAlignment="1" applyProtection="1">
      <alignment vertical="center" wrapText="1"/>
      <protection locked="0"/>
    </xf>
    <xf numFmtId="0" fontId="1" fillId="5" borderId="0" xfId="0" applyFont="1" applyFill="1" applyBorder="1" applyAlignment="1" applyProtection="1">
      <alignment vertical="center" wrapText="1"/>
      <protection locked="0"/>
    </xf>
    <xf numFmtId="0" fontId="1" fillId="5" borderId="49" xfId="0" applyFont="1" applyFill="1" applyBorder="1" applyAlignment="1" applyProtection="1">
      <alignment vertical="center" wrapText="1"/>
      <protection locked="0"/>
    </xf>
    <xf numFmtId="0" fontId="1" fillId="5" borderId="51" xfId="0" applyFont="1" applyFill="1" applyBorder="1" applyAlignment="1" applyProtection="1">
      <alignment vertical="center" wrapText="1"/>
      <protection locked="0"/>
    </xf>
    <xf numFmtId="0" fontId="1" fillId="5" borderId="52" xfId="0" applyFont="1" applyFill="1" applyBorder="1" applyAlignment="1" applyProtection="1">
      <alignment vertical="center" wrapText="1"/>
      <protection locked="0"/>
    </xf>
    <xf numFmtId="0" fontId="1" fillId="5" borderId="54" xfId="0" applyFont="1" applyFill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</xf>
    <xf numFmtId="0" fontId="4" fillId="4" borderId="14" xfId="0" applyFont="1" applyFill="1" applyBorder="1" applyAlignment="1" applyProtection="1">
      <alignment horizontal="right" vertical="center" shrinkToFit="1"/>
      <protection locked="0"/>
    </xf>
    <xf numFmtId="0" fontId="4" fillId="5" borderId="8" xfId="0" applyFont="1" applyFill="1" applyBorder="1" applyAlignment="1" applyProtection="1">
      <alignment horizontal="right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177" fontId="4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</xf>
    <xf numFmtId="0" fontId="4" fillId="2" borderId="42" xfId="0" applyFont="1" applyFill="1" applyBorder="1" applyAlignment="1" applyProtection="1">
      <alignment vertical="center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</xf>
    <xf numFmtId="0" fontId="0" fillId="2" borderId="43" xfId="0" applyFont="1" applyFill="1" applyBorder="1" applyAlignment="1" applyProtection="1">
      <alignment vertical="center" wrapText="1" shrinkToFit="1"/>
    </xf>
    <xf numFmtId="183" fontId="12" fillId="2" borderId="40" xfId="1" quotePrefix="1" applyNumberFormat="1" applyFont="1" applyFill="1" applyBorder="1" applyAlignment="1" applyProtection="1">
      <alignment horizontal="right" vertical="center" shrinkToFit="1"/>
    </xf>
    <xf numFmtId="184" fontId="0" fillId="0" borderId="10" xfId="0" applyNumberFormat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vertical="center" shrinkToFit="1"/>
    </xf>
    <xf numFmtId="183" fontId="12" fillId="2" borderId="21" xfId="1" quotePrefix="1" applyNumberFormat="1" applyFont="1" applyFill="1" applyBorder="1" applyAlignment="1" applyProtection="1">
      <alignment horizontal="right" vertical="center" shrinkToFit="1"/>
    </xf>
    <xf numFmtId="178" fontId="12" fillId="2" borderId="40" xfId="0" quotePrefix="1" applyNumberFormat="1" applyFont="1" applyFill="1" applyBorder="1" applyAlignment="1" applyProtection="1">
      <alignment horizontal="right" vertical="center" shrinkToFit="1"/>
    </xf>
    <xf numFmtId="178" fontId="12" fillId="2" borderId="47" xfId="0" quotePrefix="1" applyNumberFormat="1" applyFont="1" applyFill="1" applyBorder="1" applyAlignment="1" applyProtection="1">
      <alignment horizontal="right" vertical="center" shrinkToFit="1"/>
    </xf>
    <xf numFmtId="178" fontId="12" fillId="2" borderId="21" xfId="0" quotePrefix="1" applyNumberFormat="1" applyFont="1" applyFill="1" applyBorder="1" applyAlignment="1" applyProtection="1">
      <alignment horizontal="right" vertical="center" shrinkToFit="1"/>
    </xf>
    <xf numFmtId="180" fontId="10" fillId="0" borderId="10" xfId="0" applyNumberFormat="1" applyFont="1" applyFill="1" applyBorder="1" applyAlignment="1" applyProtection="1">
      <alignment horizontal="center" vertical="center"/>
    </xf>
    <xf numFmtId="179" fontId="12" fillId="2" borderId="10" xfId="0" quotePrefix="1" applyNumberFormat="1" applyFont="1" applyFill="1" applyBorder="1" applyAlignment="1" applyProtection="1">
      <alignment horizontal="right" vertical="center" shrinkToFit="1"/>
    </xf>
    <xf numFmtId="0" fontId="4" fillId="7" borderId="11" xfId="0" applyFont="1" applyFill="1" applyBorder="1" applyAlignment="1" applyProtection="1">
      <alignment horizontal="centerContinuous" vertical="center"/>
    </xf>
    <xf numFmtId="0" fontId="4" fillId="7" borderId="14" xfId="0" applyFont="1" applyFill="1" applyBorder="1" applyAlignment="1" applyProtection="1">
      <alignment horizontal="centerContinuous" vertical="center"/>
    </xf>
    <xf numFmtId="0" fontId="4" fillId="7" borderId="12" xfId="0" applyFont="1" applyFill="1" applyBorder="1" applyAlignment="1" applyProtection="1">
      <alignment horizontal="centerContinuous" vertical="center"/>
    </xf>
    <xf numFmtId="0" fontId="10" fillId="0" borderId="10" xfId="0" applyFont="1" applyFill="1" applyBorder="1" applyAlignment="1" applyProtection="1">
      <alignment horizontal="center" vertical="center" wrapText="1"/>
    </xf>
    <xf numFmtId="0" fontId="0" fillId="0" borderId="0" xfId="0" quotePrefix="1" applyProtection="1">
      <alignment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180" fontId="4" fillId="0" borderId="21" xfId="0" applyNumberFormat="1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 applyProtection="1">
      <alignment vertical="center"/>
    </xf>
    <xf numFmtId="0" fontId="7" fillId="4" borderId="1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180" fontId="10" fillId="7" borderId="10" xfId="0" applyNumberFormat="1" applyFont="1" applyFill="1" applyBorder="1" applyAlignment="1" applyProtection="1">
      <alignment horizontal="center" vertical="center"/>
    </xf>
    <xf numFmtId="0" fontId="0" fillId="7" borderId="11" xfId="0" applyFill="1" applyBorder="1" applyAlignment="1" applyProtection="1">
      <alignment horizontal="center" vertical="center"/>
    </xf>
    <xf numFmtId="0" fontId="0" fillId="7" borderId="14" xfId="0" applyFill="1" applyBorder="1" applyAlignment="1" applyProtection="1">
      <alignment horizontal="center" vertical="center"/>
    </xf>
    <xf numFmtId="0" fontId="0" fillId="7" borderId="15" xfId="0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184" fontId="0" fillId="0" borderId="16" xfId="0" applyNumberFormat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0" fillId="7" borderId="7" xfId="0" applyFill="1" applyBorder="1" applyAlignment="1" applyProtection="1">
      <alignment horizontal="center" vertical="center"/>
    </xf>
    <xf numFmtId="0" fontId="0" fillId="7" borderId="8" xfId="0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</xf>
    <xf numFmtId="184" fontId="0" fillId="0" borderId="0" xfId="0" applyNumberFormat="1" applyBorder="1" applyProtection="1">
      <alignment vertical="center"/>
    </xf>
    <xf numFmtId="0" fontId="0" fillId="0" borderId="0" xfId="0" applyFont="1" applyFill="1" applyBorder="1" applyAlignment="1" applyProtection="1">
      <alignment vertical="center" shrinkToFit="1"/>
    </xf>
    <xf numFmtId="0" fontId="8" fillId="4" borderId="68" xfId="0" applyFont="1" applyFill="1" applyBorder="1" applyAlignment="1" applyProtection="1">
      <alignment horizontal="center" vertical="center" shrinkToFit="1"/>
      <protection locked="0"/>
    </xf>
    <xf numFmtId="0" fontId="12" fillId="4" borderId="68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Protection="1">
      <alignment vertical="center"/>
    </xf>
    <xf numFmtId="2" fontId="0" fillId="0" borderId="16" xfId="0" applyNumberFormat="1" applyBorder="1" applyAlignment="1" applyProtection="1">
      <alignment horizontal="center" vertical="center"/>
    </xf>
    <xf numFmtId="0" fontId="12" fillId="4" borderId="44" xfId="0" applyFont="1" applyFill="1" applyBorder="1" applyAlignment="1" applyProtection="1">
      <alignment horizontal="center" vertical="center" shrinkToFit="1"/>
      <protection locked="0"/>
    </xf>
    <xf numFmtId="0" fontId="12" fillId="4" borderId="1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Protection="1">
      <alignment vertical="center"/>
    </xf>
    <xf numFmtId="184" fontId="12" fillId="4" borderId="69" xfId="0" applyNumberFormat="1" applyFont="1" applyFill="1" applyBorder="1" applyAlignment="1" applyProtection="1">
      <alignment horizontal="center" vertical="center" shrinkToFit="1"/>
      <protection locked="0"/>
    </xf>
    <xf numFmtId="184" fontId="12" fillId="4" borderId="70" xfId="0" applyNumberFormat="1" applyFont="1" applyFill="1" applyBorder="1" applyAlignment="1" applyProtection="1">
      <alignment horizontal="center" vertical="center" shrinkToFit="1"/>
      <protection locked="0"/>
    </xf>
    <xf numFmtId="184" fontId="12" fillId="4" borderId="71" xfId="0" applyNumberFormat="1" applyFont="1" applyFill="1" applyBorder="1" applyAlignment="1" applyProtection="1">
      <alignment horizontal="center" vertical="center" shrinkToFit="1"/>
      <protection locked="0"/>
    </xf>
    <xf numFmtId="184" fontId="12" fillId="4" borderId="20" xfId="0" applyNumberFormat="1" applyFont="1" applyFill="1" applyBorder="1" applyAlignment="1" applyProtection="1">
      <alignment horizontal="center" vertical="center" shrinkToFit="1"/>
      <protection locked="0"/>
    </xf>
    <xf numFmtId="184" fontId="12" fillId="4" borderId="10" xfId="0" applyNumberFormat="1" applyFont="1" applyFill="1" applyBorder="1" applyAlignment="1" applyProtection="1">
      <alignment horizontal="center" vertical="center" shrinkToFit="1"/>
      <protection locked="0"/>
    </xf>
    <xf numFmtId="184" fontId="12" fillId="4" borderId="24" xfId="0" applyNumberFormat="1" applyFont="1" applyFill="1" applyBorder="1" applyAlignment="1" applyProtection="1">
      <alignment horizontal="center" vertical="center" shrinkToFit="1"/>
      <protection locked="0"/>
    </xf>
    <xf numFmtId="184" fontId="12" fillId="4" borderId="72" xfId="0" applyNumberFormat="1" applyFont="1" applyFill="1" applyBorder="1" applyAlignment="1" applyProtection="1">
      <alignment horizontal="center" vertical="center" shrinkToFit="1"/>
      <protection locked="0"/>
    </xf>
    <xf numFmtId="184" fontId="12" fillId="4" borderId="61" xfId="0" applyNumberFormat="1" applyFont="1" applyFill="1" applyBorder="1" applyAlignment="1" applyProtection="1">
      <alignment horizontal="center" vertical="center" shrinkToFit="1"/>
      <protection locked="0"/>
    </xf>
    <xf numFmtId="184" fontId="12" fillId="4" borderId="73" xfId="0" applyNumberFormat="1" applyFont="1" applyFill="1" applyBorder="1" applyAlignment="1" applyProtection="1">
      <alignment horizontal="center" vertical="center" shrinkToFit="1"/>
      <protection locked="0"/>
    </xf>
    <xf numFmtId="184" fontId="12" fillId="4" borderId="68" xfId="0" applyNumberFormat="1" applyFont="1" applyFill="1" applyBorder="1" applyAlignment="1" applyProtection="1">
      <alignment vertical="center" shrinkToFit="1"/>
      <protection locked="0"/>
    </xf>
    <xf numFmtId="0" fontId="0" fillId="2" borderId="34" xfId="0" applyFill="1" applyBorder="1" applyAlignment="1" applyProtection="1">
      <alignment vertical="center" shrinkToFit="1"/>
    </xf>
    <xf numFmtId="0" fontId="4" fillId="7" borderId="14" xfId="0" applyFont="1" applyFill="1" applyBorder="1" applyAlignment="1" applyProtection="1">
      <alignment horizontal="right" vertical="center" shrinkToFit="1"/>
    </xf>
    <xf numFmtId="179" fontId="12" fillId="2" borderId="14" xfId="0" applyNumberFormat="1" applyFont="1" applyFill="1" applyBorder="1" applyAlignment="1" applyProtection="1">
      <alignment horizontal="right" vertical="center" shrinkToFit="1"/>
    </xf>
    <xf numFmtId="185" fontId="12" fillId="0" borderId="40" xfId="1" quotePrefix="1" applyNumberFormat="1" applyFont="1" applyFill="1" applyBorder="1" applyAlignment="1" applyProtection="1">
      <alignment horizontal="right" vertical="center" shrinkToFit="1"/>
    </xf>
    <xf numFmtId="185" fontId="12" fillId="0" borderId="21" xfId="1" quotePrefix="1" applyNumberFormat="1" applyFont="1" applyFill="1" applyBorder="1" applyAlignment="1" applyProtection="1">
      <alignment horizontal="right" vertical="center" shrinkToFit="1"/>
    </xf>
    <xf numFmtId="184" fontId="0" fillId="4" borderId="10" xfId="0" applyNumberFormat="1" applyFill="1" applyBorder="1" applyAlignment="1" applyProtection="1">
      <alignment horizontal="center" vertical="center" shrinkToFit="1"/>
      <protection locked="0"/>
    </xf>
    <xf numFmtId="184" fontId="0" fillId="4" borderId="15" xfId="0" applyNumberFormat="1" applyFill="1" applyBorder="1" applyAlignment="1" applyProtection="1">
      <alignment horizontal="center" vertical="center" shrinkToFit="1"/>
      <protection locked="0"/>
    </xf>
    <xf numFmtId="184" fontId="0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2" fontId="0" fillId="4" borderId="26" xfId="0" applyNumberFormat="1" applyFill="1" applyBorder="1" applyAlignment="1" applyProtection="1">
      <alignment horizontal="left" vertical="center" shrinkToFit="1"/>
      <protection locked="0"/>
    </xf>
    <xf numFmtId="2" fontId="0" fillId="4" borderId="27" xfId="0" applyNumberFormat="1" applyFill="1" applyBorder="1" applyAlignment="1" applyProtection="1">
      <alignment horizontal="left" vertical="center" shrinkToFit="1"/>
      <protection locked="0"/>
    </xf>
    <xf numFmtId="2" fontId="0" fillId="4" borderId="29" xfId="0" applyNumberFormat="1" applyFill="1" applyBorder="1" applyAlignment="1" applyProtection="1">
      <alignment horizontal="left" vertical="center" shrinkToFit="1"/>
      <protection locked="0"/>
    </xf>
    <xf numFmtId="0" fontId="0" fillId="2" borderId="37" xfId="0" applyFill="1" applyBorder="1" applyAlignment="1" applyProtection="1">
      <alignment horizontal="right" vertical="center" textRotation="255" wrapText="1"/>
    </xf>
    <xf numFmtId="0" fontId="0" fillId="2" borderId="7" xfId="0" applyFill="1" applyBorder="1" applyAlignment="1" applyProtection="1">
      <alignment horizontal="right" vertical="center" textRotation="255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2" borderId="44" xfId="0" applyFont="1" applyFill="1" applyBorder="1" applyAlignment="1" applyProtection="1">
      <alignment horizontal="left" vertical="center" wrapText="1"/>
    </xf>
    <xf numFmtId="0" fontId="4" fillId="2" borderId="51" xfId="0" applyFont="1" applyFill="1" applyBorder="1" applyAlignment="1" applyProtection="1">
      <alignment horizontal="left" vertical="center" wrapText="1"/>
    </xf>
    <xf numFmtId="0" fontId="4" fillId="2" borderId="53" xfId="0" applyFont="1" applyFill="1" applyBorder="1" applyAlignment="1" applyProtection="1">
      <alignment horizontal="left" vertical="center" wrapText="1"/>
    </xf>
    <xf numFmtId="182" fontId="6" fillId="0" borderId="16" xfId="0" quotePrefix="1" applyNumberFormat="1" applyFont="1" applyFill="1" applyBorder="1" applyAlignment="1" applyProtection="1">
      <alignment horizontal="center" vertical="center" wrapText="1" shrinkToFit="1"/>
    </xf>
    <xf numFmtId="0" fontId="6" fillId="0" borderId="67" xfId="0" applyFont="1" applyFill="1" applyBorder="1" applyAlignment="1" applyProtection="1">
      <alignment horizontal="center" vertical="center" wrapText="1" shrinkToFit="1"/>
    </xf>
    <xf numFmtId="182" fontId="6" fillId="0" borderId="65" xfId="0" quotePrefix="1" applyNumberFormat="1" applyFont="1" applyFill="1" applyBorder="1" applyAlignment="1" applyProtection="1">
      <alignment horizontal="center" vertical="center" wrapText="1" shrinkToFit="1"/>
    </xf>
    <xf numFmtId="0" fontId="6" fillId="0" borderId="66" xfId="0" applyFont="1" applyFill="1" applyBorder="1" applyAlignment="1" applyProtection="1">
      <alignment horizontal="center" vertical="center" wrapText="1" shrinkToFit="1"/>
    </xf>
    <xf numFmtId="180" fontId="14" fillId="2" borderId="40" xfId="0" applyNumberFormat="1" applyFont="1" applyFill="1" applyBorder="1" applyAlignment="1" applyProtection="1">
      <alignment horizontal="center" vertical="center" shrinkToFit="1"/>
    </xf>
    <xf numFmtId="180" fontId="13" fillId="2" borderId="63" xfId="0" applyNumberFormat="1" applyFont="1" applyFill="1" applyBorder="1" applyAlignment="1" applyProtection="1">
      <alignment horizontal="center" vertical="center" shrinkToFit="1"/>
    </xf>
    <xf numFmtId="180" fontId="14" fillId="2" borderId="47" xfId="0" applyNumberFormat="1" applyFont="1" applyFill="1" applyBorder="1" applyAlignment="1" applyProtection="1">
      <alignment horizontal="center" vertical="center" shrinkToFit="1"/>
    </xf>
    <xf numFmtId="180" fontId="13" fillId="2" borderId="64" xfId="0" applyNumberFormat="1" applyFont="1" applyFill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</xf>
    <xf numFmtId="0" fontId="13" fillId="2" borderId="22" xfId="0" applyFont="1" applyFill="1" applyBorder="1" applyAlignment="1" applyProtection="1">
      <alignment horizontal="center" vertical="center" shrinkToFit="1"/>
    </xf>
    <xf numFmtId="0" fontId="0" fillId="2" borderId="17" xfId="0" applyFont="1" applyFill="1" applyBorder="1" applyAlignment="1" applyProtection="1">
      <alignment horizontal="left" vertical="center"/>
    </xf>
    <xf numFmtId="0" fontId="0" fillId="2" borderId="44" xfId="0" applyFont="1" applyFill="1" applyBorder="1" applyAlignment="1" applyProtection="1">
      <alignment horizontal="left" vertical="center"/>
    </xf>
    <xf numFmtId="0" fontId="0" fillId="2" borderId="37" xfId="0" applyFont="1" applyFill="1" applyBorder="1" applyAlignment="1" applyProtection="1">
      <alignment horizontal="left" vertical="center"/>
    </xf>
    <xf numFmtId="0" fontId="0" fillId="2" borderId="43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horizontal="left" vertical="center"/>
    </xf>
    <xf numFmtId="0" fontId="0" fillId="2" borderId="9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left" vertical="center" wrapText="1" shrinkToFit="1"/>
    </xf>
    <xf numFmtId="0" fontId="6" fillId="2" borderId="19" xfId="0" applyFont="1" applyFill="1" applyBorder="1" applyAlignment="1" applyProtection="1">
      <alignment horizontal="left" vertical="center" wrapText="1" shrinkToFit="1"/>
    </xf>
    <xf numFmtId="0" fontId="6" fillId="2" borderId="37" xfId="0" applyFont="1" applyFill="1" applyBorder="1" applyAlignment="1" applyProtection="1">
      <alignment horizontal="left" vertical="center" wrapText="1" shrinkToFit="1"/>
    </xf>
    <xf numFmtId="0" fontId="6" fillId="2" borderId="49" xfId="0" applyFont="1" applyFill="1" applyBorder="1" applyAlignment="1" applyProtection="1">
      <alignment horizontal="left" vertical="center" wrapText="1" shrinkToFit="1"/>
    </xf>
    <xf numFmtId="0" fontId="6" fillId="2" borderId="7" xfId="0" applyFont="1" applyFill="1" applyBorder="1" applyAlignment="1" applyProtection="1">
      <alignment horizontal="left" vertical="center" wrapText="1" shrinkToFit="1"/>
    </xf>
    <xf numFmtId="0" fontId="6" fillId="2" borderId="22" xfId="0" applyFont="1" applyFill="1" applyBorder="1" applyAlignment="1" applyProtection="1">
      <alignment horizontal="left" vertical="center" wrapText="1" shrinkToFit="1"/>
    </xf>
    <xf numFmtId="0" fontId="0" fillId="2" borderId="17" xfId="0" applyFont="1" applyFill="1" applyBorder="1" applyAlignment="1" applyProtection="1">
      <alignment horizontal="left" vertical="center" wrapText="1"/>
    </xf>
    <xf numFmtId="0" fontId="0" fillId="2" borderId="18" xfId="0" applyFont="1" applyFill="1" applyBorder="1" applyAlignment="1" applyProtection="1">
      <alignment horizontal="left" vertical="center" wrapText="1"/>
    </xf>
    <xf numFmtId="0" fontId="0" fillId="2" borderId="37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2" borderId="7" xfId="0" applyFont="1" applyFill="1" applyBorder="1" applyAlignment="1" applyProtection="1">
      <alignment horizontal="left" vertical="center" wrapText="1"/>
    </xf>
    <xf numFmtId="0" fontId="0" fillId="2" borderId="8" xfId="0" applyFont="1" applyFill="1" applyBorder="1" applyAlignment="1" applyProtection="1">
      <alignment horizontal="left" vertical="center" wrapText="1"/>
    </xf>
    <xf numFmtId="0" fontId="0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left" vertical="center" wrapText="1"/>
    </xf>
    <xf numFmtId="0" fontId="4" fillId="2" borderId="39" xfId="0" applyFont="1" applyFill="1" applyBorder="1" applyAlignment="1" applyProtection="1">
      <alignment horizontal="left" vertical="center" wrapText="1"/>
    </xf>
    <xf numFmtId="0" fontId="4" fillId="2" borderId="45" xfId="0" applyFont="1" applyFill="1" applyBorder="1" applyAlignment="1" applyProtection="1">
      <alignment horizontal="left" vertical="center" wrapText="1"/>
    </xf>
    <xf numFmtId="0" fontId="4" fillId="2" borderId="46" xfId="0" applyFont="1" applyFill="1" applyBorder="1" applyAlignment="1" applyProtection="1">
      <alignment horizontal="left" vertical="center" wrapText="1"/>
    </xf>
    <xf numFmtId="2" fontId="0" fillId="0" borderId="10" xfId="0" applyNumberForma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/>
    </xf>
    <xf numFmtId="0" fontId="0" fillId="6" borderId="31" xfId="0" applyFont="1" applyFill="1" applyBorder="1" applyAlignment="1" applyProtection="1">
      <alignment horizontal="center" vertical="center" wrapText="1"/>
    </xf>
    <xf numFmtId="0" fontId="1" fillId="6" borderId="36" xfId="0" applyFont="1" applyFill="1" applyBorder="1" applyAlignment="1" applyProtection="1">
      <alignment horizontal="center" vertical="center" wrapText="1"/>
    </xf>
    <xf numFmtId="0" fontId="0" fillId="2" borderId="32" xfId="0" applyFont="1" applyFill="1" applyBorder="1" applyAlignment="1" applyProtection="1">
      <alignment horizontal="left" vertical="center" wrapText="1"/>
    </xf>
    <xf numFmtId="0" fontId="0" fillId="2" borderId="33" xfId="0" applyFont="1" applyFill="1" applyBorder="1" applyAlignment="1" applyProtection="1">
      <alignment horizontal="left" vertical="center" wrapText="1"/>
    </xf>
    <xf numFmtId="0" fontId="0" fillId="2" borderId="33" xfId="0" applyFont="1" applyFill="1" applyBorder="1" applyAlignment="1" applyProtection="1">
      <alignment vertical="center" wrapText="1"/>
    </xf>
    <xf numFmtId="0" fontId="0" fillId="2" borderId="37" xfId="0" applyFont="1" applyFill="1" applyBorder="1" applyAlignment="1" applyProtection="1">
      <alignment horizontal="center" vertical="center" wrapText="1" shrinkToFit="1"/>
    </xf>
    <xf numFmtId="0" fontId="0" fillId="2" borderId="7" xfId="0" applyFont="1" applyFill="1" applyBorder="1" applyAlignment="1" applyProtection="1">
      <alignment horizontal="center" vertical="center" wrapText="1" shrinkToFit="1"/>
    </xf>
    <xf numFmtId="0" fontId="0" fillId="2" borderId="38" xfId="0" applyFont="1" applyFill="1" applyBorder="1" applyAlignment="1" applyProtection="1">
      <alignment horizontal="left" vertical="center" wrapText="1" shrinkToFit="1"/>
    </xf>
    <xf numFmtId="0" fontId="0" fillId="2" borderId="62" xfId="0" applyFont="1" applyFill="1" applyBorder="1" applyAlignment="1" applyProtection="1">
      <alignment horizontal="left" vertical="center" wrapText="1" shrinkToFit="1"/>
    </xf>
    <xf numFmtId="0" fontId="0" fillId="2" borderId="39" xfId="0" applyFont="1" applyFill="1" applyBorder="1" applyAlignment="1" applyProtection="1">
      <alignment horizontal="left" vertical="center" wrapText="1" shrinkToFit="1"/>
    </xf>
    <xf numFmtId="0" fontId="6" fillId="2" borderId="38" xfId="0" applyFont="1" applyFill="1" applyBorder="1" applyAlignment="1" applyProtection="1">
      <alignment horizontal="left" vertical="center" wrapText="1"/>
    </xf>
    <xf numFmtId="0" fontId="6" fillId="2" borderId="41" xfId="0" applyFont="1" applyFill="1" applyBorder="1" applyAlignment="1" applyProtection="1">
      <alignment horizontal="left" vertical="center" wrapText="1"/>
    </xf>
    <xf numFmtId="0" fontId="0" fillId="2" borderId="7" xfId="0" applyFont="1" applyFill="1" applyBorder="1" applyAlignment="1" applyProtection="1">
      <alignment horizontal="left" vertical="center" shrinkToFit="1"/>
    </xf>
    <xf numFmtId="0" fontId="0" fillId="2" borderId="8" xfId="0" applyFont="1" applyFill="1" applyBorder="1" applyAlignment="1" applyProtection="1">
      <alignment horizontal="left" vertical="center" shrinkToFit="1"/>
    </xf>
    <xf numFmtId="0" fontId="0" fillId="2" borderId="9" xfId="0" applyFont="1" applyFill="1" applyBorder="1" applyAlignment="1" applyProtection="1">
      <alignment horizontal="left" vertical="center" shrinkToFit="1"/>
    </xf>
    <xf numFmtId="0" fontId="6" fillId="0" borderId="45" xfId="0" applyFont="1" applyFill="1" applyBorder="1" applyAlignment="1" applyProtection="1">
      <alignment horizontal="left" vertical="center"/>
    </xf>
    <xf numFmtId="0" fontId="6" fillId="0" borderId="48" xfId="0" applyFont="1" applyFill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177" fontId="4" fillId="2" borderId="17" xfId="0" applyNumberFormat="1" applyFont="1" applyFill="1" applyBorder="1" applyAlignment="1" applyProtection="1">
      <alignment horizontal="center" vertical="center"/>
    </xf>
    <xf numFmtId="177" fontId="4" fillId="2" borderId="18" xfId="0" applyNumberFormat="1" applyFont="1" applyFill="1" applyBorder="1" applyAlignment="1" applyProtection="1">
      <alignment horizontal="center" vertical="center"/>
    </xf>
    <xf numFmtId="177" fontId="4" fillId="2" borderId="44" xfId="0" applyNumberFormat="1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shrinkToFit="1"/>
      <protection locked="0"/>
    </xf>
    <xf numFmtId="0" fontId="8" fillId="5" borderId="14" xfId="0" applyFont="1" applyFill="1" applyBorder="1" applyAlignment="1" applyProtection="1">
      <alignment horizontal="center" vertical="center" shrinkToFit="1"/>
      <protection locked="0"/>
    </xf>
    <xf numFmtId="0" fontId="8" fillId="5" borderId="1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8" fillId="4" borderId="17" xfId="0" applyFont="1" applyFill="1" applyBorder="1" applyAlignment="1" applyProtection="1">
      <alignment horizontal="center" vertical="center" shrinkToFit="1"/>
      <protection locked="0"/>
    </xf>
    <xf numFmtId="0" fontId="8" fillId="4" borderId="18" xfId="0" applyFont="1" applyFill="1" applyBorder="1" applyAlignment="1" applyProtection="1">
      <alignment horizontal="center" vertical="center" shrinkToFit="1"/>
      <protection locked="0"/>
    </xf>
    <xf numFmtId="0" fontId="8" fillId="4" borderId="19" xfId="0" applyFont="1" applyFill="1" applyBorder="1" applyAlignment="1" applyProtection="1">
      <alignment horizontal="center" vertical="center" shrinkToFit="1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0" fillId="4" borderId="14" xfId="0" applyFill="1" applyBorder="1" applyAlignment="1" applyProtection="1">
      <alignment horizontal="center" vertical="center" shrinkToFit="1"/>
      <protection locked="0"/>
    </xf>
    <xf numFmtId="0" fontId="0" fillId="4" borderId="15" xfId="0" applyFill="1" applyBorder="1" applyAlignment="1" applyProtection="1">
      <alignment horizontal="center" vertical="center" shrinkToFit="1"/>
      <protection locked="0"/>
    </xf>
    <xf numFmtId="0" fontId="3" fillId="3" borderId="56" xfId="0" applyFont="1" applyFill="1" applyBorder="1" applyAlignment="1" applyProtection="1">
      <alignment horizontal="center" vertical="center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58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4" fillId="5" borderId="59" xfId="0" applyFont="1" applyFill="1" applyBorder="1" applyAlignment="1" applyProtection="1">
      <alignment horizontal="center" vertical="center" shrinkToFit="1"/>
      <protection locked="0"/>
    </xf>
    <xf numFmtId="0" fontId="4" fillId="5" borderId="60" xfId="0" applyFont="1" applyFill="1" applyBorder="1" applyAlignment="1" applyProtection="1">
      <alignment horizontal="center" vertical="center" shrinkToFit="1"/>
      <protection locked="0"/>
    </xf>
    <xf numFmtId="176" fontId="4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5" borderId="12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showWhiteSpace="0" zoomScaleNormal="100" zoomScaleSheetLayoutView="90" workbookViewId="0">
      <selection activeCell="B3" sqref="B3:H4"/>
    </sheetView>
  </sheetViews>
  <sheetFormatPr defaultColWidth="9" defaultRowHeight="13.5"/>
  <cols>
    <col min="1" max="1" width="13.375" style="2" customWidth="1"/>
    <col min="2" max="2" width="8.625" style="2" customWidth="1"/>
    <col min="3" max="3" width="4.75" style="2" customWidth="1"/>
    <col min="4" max="4" width="6.375" style="2" customWidth="1"/>
    <col min="5" max="5" width="4.625" style="2" customWidth="1"/>
    <col min="6" max="8" width="8.625" style="2" customWidth="1"/>
    <col min="9" max="9" width="9.125" style="2" customWidth="1"/>
    <col min="10" max="11" width="8.625" style="2" customWidth="1"/>
    <col min="12" max="12" width="6" style="2" customWidth="1"/>
    <col min="13" max="13" width="14.25" style="2" customWidth="1"/>
    <col min="14" max="18" width="10.625" style="2" customWidth="1"/>
    <col min="19" max="24" width="6.5" style="2" customWidth="1"/>
    <col min="25" max="27" width="10.625" style="2" customWidth="1"/>
    <col min="28" max="16384" width="9" style="2"/>
  </cols>
  <sheetData>
    <row r="1" spans="1:18" ht="14.2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8" ht="18.75" customHeight="1" thickTop="1" thickBot="1">
      <c r="A2" s="232" t="s">
        <v>68</v>
      </c>
      <c r="B2" s="233"/>
      <c r="C2" s="233"/>
      <c r="D2" s="233"/>
      <c r="E2" s="233"/>
      <c r="F2" s="233"/>
      <c r="G2" s="233"/>
      <c r="H2" s="233"/>
      <c r="I2" s="233"/>
      <c r="J2" s="233"/>
      <c r="K2" s="234"/>
    </row>
    <row r="3" spans="1:18" ht="20.100000000000001" customHeight="1" thickTop="1">
      <c r="A3" s="235" t="s">
        <v>0</v>
      </c>
      <c r="B3" s="237" t="s">
        <v>1</v>
      </c>
      <c r="C3" s="238"/>
      <c r="D3" s="238"/>
      <c r="E3" s="238"/>
      <c r="F3" s="238"/>
      <c r="G3" s="238"/>
      <c r="H3" s="239"/>
      <c r="I3" s="3" t="s">
        <v>2</v>
      </c>
      <c r="J3" s="243"/>
      <c r="K3" s="244"/>
    </row>
    <row r="4" spans="1:18" ht="20.100000000000001" customHeight="1">
      <c r="A4" s="236"/>
      <c r="B4" s="240"/>
      <c r="C4" s="241"/>
      <c r="D4" s="241"/>
      <c r="E4" s="241"/>
      <c r="F4" s="241"/>
      <c r="G4" s="241"/>
      <c r="H4" s="242"/>
      <c r="I4" s="4" t="s">
        <v>3</v>
      </c>
      <c r="J4" s="245"/>
      <c r="K4" s="246"/>
    </row>
    <row r="5" spans="1:18" ht="27" customHeight="1">
      <c r="A5" s="5" t="s">
        <v>4</v>
      </c>
      <c r="B5" s="218"/>
      <c r="C5" s="219"/>
      <c r="D5" s="219"/>
      <c r="E5" s="219"/>
      <c r="F5" s="220"/>
      <c r="G5" s="221" t="s">
        <v>5</v>
      </c>
      <c r="H5" s="223"/>
      <c r="I5" s="224"/>
      <c r="J5" s="224"/>
      <c r="K5" s="225"/>
      <c r="N5" s="54"/>
    </row>
    <row r="6" spans="1:18" ht="27" customHeight="1" thickBot="1">
      <c r="A6" s="6" t="s">
        <v>6</v>
      </c>
      <c r="B6" s="229"/>
      <c r="C6" s="230"/>
      <c r="D6" s="230"/>
      <c r="E6" s="230"/>
      <c r="F6" s="231"/>
      <c r="G6" s="222"/>
      <c r="H6" s="226"/>
      <c r="I6" s="227"/>
      <c r="J6" s="227"/>
      <c r="K6" s="228"/>
      <c r="M6" s="54"/>
    </row>
    <row r="7" spans="1:18" ht="20.25" customHeight="1" thickBot="1">
      <c r="A7" s="202" t="s">
        <v>7</v>
      </c>
      <c r="B7" s="204" t="s">
        <v>8</v>
      </c>
      <c r="C7" s="205"/>
      <c r="D7" s="205"/>
      <c r="E7" s="206"/>
      <c r="F7" s="55"/>
      <c r="G7" s="7" t="s">
        <v>17</v>
      </c>
      <c r="H7" s="56"/>
      <c r="I7" s="7" t="s">
        <v>9</v>
      </c>
      <c r="J7" s="56"/>
      <c r="K7" s="8" t="s">
        <v>18</v>
      </c>
      <c r="M7" s="2" t="s">
        <v>72</v>
      </c>
      <c r="O7" s="59"/>
      <c r="Q7" s="98" t="s">
        <v>76</v>
      </c>
    </row>
    <row r="8" spans="1:18" ht="20.25" customHeight="1">
      <c r="A8" s="202"/>
      <c r="B8" s="207" t="s">
        <v>19</v>
      </c>
      <c r="C8" s="208"/>
      <c r="D8" s="208"/>
      <c r="E8" s="209"/>
      <c r="F8" s="57" t="s">
        <v>20</v>
      </c>
      <c r="G8" s="9" t="s">
        <v>21</v>
      </c>
      <c r="H8" s="9" t="s">
        <v>22</v>
      </c>
      <c r="I8" s="210" t="s">
        <v>23</v>
      </c>
      <c r="J8" s="211"/>
      <c r="K8" s="58"/>
      <c r="M8" s="100" t="s">
        <v>73</v>
      </c>
    </row>
    <row r="9" spans="1:18" ht="20.25" customHeight="1">
      <c r="A9" s="202"/>
      <c r="B9" s="60"/>
      <c r="C9" s="212" t="s">
        <v>24</v>
      </c>
      <c r="D9" s="213"/>
      <c r="E9" s="214"/>
      <c r="F9" s="102"/>
      <c r="G9" s="102"/>
      <c r="H9" s="103"/>
      <c r="I9" s="210" t="s">
        <v>25</v>
      </c>
      <c r="J9" s="211"/>
      <c r="K9" s="61"/>
      <c r="M9" s="100" t="s">
        <v>74</v>
      </c>
    </row>
    <row r="10" spans="1:18" ht="26.25" customHeight="1">
      <c r="A10" s="202"/>
      <c r="B10" s="80"/>
      <c r="C10" s="215" t="s">
        <v>26</v>
      </c>
      <c r="D10" s="216"/>
      <c r="E10" s="217"/>
      <c r="F10" s="120"/>
      <c r="G10" s="121"/>
      <c r="H10" s="122"/>
      <c r="I10" s="212" t="s">
        <v>27</v>
      </c>
      <c r="J10" s="214"/>
      <c r="K10" s="81"/>
      <c r="N10" s="104" t="s">
        <v>75</v>
      </c>
    </row>
    <row r="11" spans="1:18" ht="23.25" customHeight="1" thickBot="1">
      <c r="A11" s="203"/>
      <c r="B11" s="123" t="s">
        <v>69</v>
      </c>
      <c r="C11" s="124"/>
      <c r="D11" s="124"/>
      <c r="E11" s="125"/>
      <c r="F11" s="126"/>
      <c r="G11" s="127"/>
      <c r="H11" s="127"/>
      <c r="I11" s="127"/>
      <c r="J11" s="127"/>
      <c r="K11" s="128"/>
      <c r="N11" s="180" t="s">
        <v>28</v>
      </c>
      <c r="O11" s="180"/>
      <c r="P11" s="180"/>
      <c r="Q11" s="181" t="s">
        <v>29</v>
      </c>
      <c r="R11" s="82"/>
    </row>
    <row r="12" spans="1:18" ht="7.35" customHeight="1" thickBot="1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N12" s="180"/>
      <c r="O12" s="180"/>
      <c r="P12" s="180"/>
      <c r="Q12" s="182"/>
      <c r="R12" s="82"/>
    </row>
    <row r="13" spans="1:18" ht="19.7" customHeight="1" thickBot="1">
      <c r="A13" s="185" t="s">
        <v>30</v>
      </c>
      <c r="B13" s="187" t="s">
        <v>10</v>
      </c>
      <c r="C13" s="188"/>
      <c r="D13" s="189"/>
      <c r="E13" s="189"/>
      <c r="F13" s="189"/>
      <c r="G13" s="10"/>
      <c r="H13" s="115"/>
      <c r="I13" s="11"/>
      <c r="J13" s="11"/>
      <c r="K13" s="12"/>
      <c r="M13" s="62"/>
      <c r="N13" s="101" t="s">
        <v>20</v>
      </c>
      <c r="O13" s="101" t="s">
        <v>21</v>
      </c>
      <c r="P13" s="101" t="s">
        <v>22</v>
      </c>
      <c r="Q13" s="182"/>
      <c r="R13" s="83"/>
    </row>
    <row r="14" spans="1:18" ht="19.5" customHeight="1" thickBot="1">
      <c r="A14" s="186"/>
      <c r="B14" s="190"/>
      <c r="C14" s="63"/>
      <c r="D14" s="192" t="s">
        <v>31</v>
      </c>
      <c r="E14" s="193"/>
      <c r="F14" s="194"/>
      <c r="G14" s="20" t="s">
        <v>32</v>
      </c>
      <c r="H14" s="64" t="str">
        <f>IF($Q$7="①",F9*N14+G9*O14+H9*P14,IF($Q$7="②",Q14,""))</f>
        <v/>
      </c>
      <c r="I14" s="13" t="s">
        <v>33</v>
      </c>
      <c r="J14" s="195" t="s">
        <v>11</v>
      </c>
      <c r="K14" s="196"/>
      <c r="M14" s="90" t="s">
        <v>32</v>
      </c>
      <c r="N14" s="89">
        <f>+F10</f>
        <v>0</v>
      </c>
      <c r="O14" s="89">
        <f>+G10</f>
        <v>0</v>
      </c>
      <c r="P14" s="89">
        <f>+H10</f>
        <v>0</v>
      </c>
      <c r="Q14" s="114"/>
      <c r="R14" s="96"/>
    </row>
    <row r="15" spans="1:18" ht="19.5" customHeight="1">
      <c r="A15" s="186"/>
      <c r="B15" s="191"/>
      <c r="C15" s="66"/>
      <c r="D15" s="197" t="s">
        <v>34</v>
      </c>
      <c r="E15" s="198"/>
      <c r="F15" s="199"/>
      <c r="G15" s="16" t="s">
        <v>35</v>
      </c>
      <c r="H15" s="67" t="str">
        <f>IF(COUNTBLANK(N15:P15)=3,"",(F9*N15+G9*O15+H9*P15))</f>
        <v/>
      </c>
      <c r="I15" s="23" t="s">
        <v>33</v>
      </c>
      <c r="J15" s="200" t="str">
        <f>IF(H15="","許容差**%","許容差"&amp;IF(H15*1000&lt;=10,"+25%",IF(H15*1000&lt;=30,"±25%",IF(H15*1000&lt;=100,"±20%",IF(H15*1000&lt;=1000,"±15%","±10%")))))</f>
        <v>許容差**%</v>
      </c>
      <c r="K15" s="201"/>
      <c r="M15" s="91" t="s">
        <v>35</v>
      </c>
      <c r="N15" s="105"/>
      <c r="O15" s="106"/>
      <c r="P15" s="107"/>
      <c r="Q15" s="54"/>
      <c r="R15" s="54"/>
    </row>
    <row r="16" spans="1:18" ht="19.5" customHeight="1">
      <c r="A16" s="186"/>
      <c r="B16" s="163" t="s">
        <v>36</v>
      </c>
      <c r="C16" s="164"/>
      <c r="D16" s="175" t="s">
        <v>37</v>
      </c>
      <c r="E16" s="176" t="s">
        <v>38</v>
      </c>
      <c r="F16" s="177"/>
      <c r="G16" s="20" t="s">
        <v>39</v>
      </c>
      <c r="H16" s="68" t="str">
        <f>IF(N16&lt;&gt;"",N16,"")</f>
        <v/>
      </c>
      <c r="I16" s="13" t="s">
        <v>40</v>
      </c>
      <c r="J16" s="14"/>
      <c r="K16" s="15"/>
      <c r="M16" s="92" t="s">
        <v>39</v>
      </c>
      <c r="N16" s="108"/>
      <c r="O16" s="109"/>
      <c r="P16" s="110"/>
    </row>
    <row r="17" spans="1:16" ht="19.5" customHeight="1">
      <c r="A17" s="186"/>
      <c r="B17" s="165"/>
      <c r="C17" s="166"/>
      <c r="D17" s="175"/>
      <c r="E17" s="178" t="s">
        <v>41</v>
      </c>
      <c r="F17" s="179"/>
      <c r="G17" s="16" t="s">
        <v>42</v>
      </c>
      <c r="H17" s="69" t="str">
        <f>IF(N17&lt;&gt;"",N17,"")</f>
        <v/>
      </c>
      <c r="I17" s="17" t="s">
        <v>40</v>
      </c>
      <c r="J17" s="18"/>
      <c r="K17" s="19"/>
      <c r="M17" s="92" t="s">
        <v>42</v>
      </c>
      <c r="N17" s="108"/>
      <c r="O17" s="109"/>
      <c r="P17" s="110"/>
    </row>
    <row r="18" spans="1:16" ht="19.5" customHeight="1" thickBot="1">
      <c r="A18" s="186"/>
      <c r="B18" s="165"/>
      <c r="C18" s="166"/>
      <c r="D18" s="175" t="s">
        <v>43</v>
      </c>
      <c r="E18" s="176" t="s">
        <v>38</v>
      </c>
      <c r="F18" s="177"/>
      <c r="G18" s="20" t="s">
        <v>39</v>
      </c>
      <c r="H18" s="68" t="str">
        <f>IF(O16&lt;&gt;"",O16,"")</f>
        <v/>
      </c>
      <c r="I18" s="13" t="s">
        <v>40</v>
      </c>
      <c r="J18" s="21"/>
      <c r="K18" s="22"/>
      <c r="M18" s="92" t="s">
        <v>44</v>
      </c>
      <c r="N18" s="111"/>
      <c r="O18" s="112"/>
      <c r="P18" s="113"/>
    </row>
    <row r="19" spans="1:16" ht="19.5" customHeight="1">
      <c r="A19" s="186"/>
      <c r="B19" s="165"/>
      <c r="C19" s="166"/>
      <c r="D19" s="175"/>
      <c r="E19" s="178" t="s">
        <v>41</v>
      </c>
      <c r="F19" s="179"/>
      <c r="G19" s="16" t="s">
        <v>42</v>
      </c>
      <c r="H19" s="70" t="str">
        <f>IF(O17&lt;&gt;"",O17,"")</f>
        <v/>
      </c>
      <c r="I19" s="23" t="s">
        <v>40</v>
      </c>
      <c r="J19" s="24"/>
      <c r="K19" s="25"/>
      <c r="M19" s="84" t="s">
        <v>45</v>
      </c>
      <c r="N19" s="93" t="s">
        <v>46</v>
      </c>
      <c r="O19" s="94"/>
      <c r="P19" s="95"/>
    </row>
    <row r="20" spans="1:16" ht="19.5" customHeight="1">
      <c r="A20" s="186"/>
      <c r="B20" s="165"/>
      <c r="C20" s="166"/>
      <c r="D20" s="175" t="s">
        <v>47</v>
      </c>
      <c r="E20" s="176" t="s">
        <v>38</v>
      </c>
      <c r="F20" s="177"/>
      <c r="G20" s="20" t="s">
        <v>39</v>
      </c>
      <c r="H20" s="68" t="str">
        <f>IF(P16&lt;&gt;"",P16,"")</f>
        <v/>
      </c>
      <c r="I20" s="13" t="s">
        <v>40</v>
      </c>
      <c r="J20" s="21"/>
      <c r="K20" s="22"/>
      <c r="M20" s="84" t="s">
        <v>48</v>
      </c>
      <c r="N20" s="85" t="s">
        <v>46</v>
      </c>
      <c r="O20" s="86"/>
      <c r="P20" s="87"/>
    </row>
    <row r="21" spans="1:16" ht="19.5" customHeight="1">
      <c r="A21" s="186"/>
      <c r="B21" s="167"/>
      <c r="C21" s="168"/>
      <c r="D21" s="175"/>
      <c r="E21" s="178" t="s">
        <v>41</v>
      </c>
      <c r="F21" s="179"/>
      <c r="G21" s="16" t="s">
        <v>42</v>
      </c>
      <c r="H21" s="70" t="str">
        <f>IF(P17&lt;&gt;"",P17,"")</f>
        <v/>
      </c>
      <c r="I21" s="23" t="s">
        <v>40</v>
      </c>
      <c r="J21" s="146"/>
      <c r="K21" s="147"/>
      <c r="M21" s="71" t="s">
        <v>49</v>
      </c>
      <c r="N21" s="65">
        <f>+N14</f>
        <v>0</v>
      </c>
      <c r="O21" s="65">
        <f t="shared" ref="O21:P21" si="0">+O14</f>
        <v>0</v>
      </c>
      <c r="P21" s="65">
        <f t="shared" si="0"/>
        <v>0</v>
      </c>
    </row>
    <row r="22" spans="1:16" ht="19.5" customHeight="1">
      <c r="A22" s="186"/>
      <c r="B22" s="148" t="s">
        <v>50</v>
      </c>
      <c r="C22" s="149"/>
      <c r="D22" s="154" t="s">
        <v>51</v>
      </c>
      <c r="E22" s="155"/>
      <c r="F22" s="156"/>
      <c r="G22" s="26" t="s">
        <v>44</v>
      </c>
      <c r="H22" s="72" t="str">
        <f>IF(N18&lt;&gt;"",N18,"")</f>
        <v/>
      </c>
      <c r="I22" s="27" t="s">
        <v>52</v>
      </c>
      <c r="J22" s="157" t="s">
        <v>53</v>
      </c>
      <c r="K22" s="158"/>
      <c r="M22" s="71" t="s">
        <v>54</v>
      </c>
      <c r="N22" s="65">
        <f>+N15</f>
        <v>0</v>
      </c>
      <c r="O22" s="65">
        <f t="shared" ref="O22:P22" si="1">+O15</f>
        <v>0</v>
      </c>
      <c r="P22" s="65">
        <f t="shared" si="1"/>
        <v>0</v>
      </c>
    </row>
    <row r="23" spans="1:16" ht="19.5" customHeight="1">
      <c r="A23" s="186"/>
      <c r="B23" s="150"/>
      <c r="C23" s="151"/>
      <c r="D23" s="131" t="s">
        <v>55</v>
      </c>
      <c r="E23" s="132"/>
      <c r="F23" s="133"/>
      <c r="G23" s="26" t="s">
        <v>44</v>
      </c>
      <c r="H23" s="72" t="str">
        <f>IF(O18&lt;&gt;"",O18,"")</f>
        <v/>
      </c>
      <c r="I23" s="27" t="s">
        <v>52</v>
      </c>
      <c r="J23" s="159"/>
      <c r="K23" s="160"/>
      <c r="M23" s="84" t="s">
        <v>56</v>
      </c>
      <c r="N23" s="85" t="s">
        <v>46</v>
      </c>
      <c r="O23" s="86"/>
      <c r="P23" s="87"/>
    </row>
    <row r="24" spans="1:16" ht="19.5" customHeight="1">
      <c r="A24" s="186"/>
      <c r="B24" s="152"/>
      <c r="C24" s="153"/>
      <c r="D24" s="131" t="s">
        <v>57</v>
      </c>
      <c r="E24" s="132"/>
      <c r="F24" s="133"/>
      <c r="G24" s="26" t="s">
        <v>44</v>
      </c>
      <c r="H24" s="72" t="str">
        <f>IF(P18&lt;&gt;"",P18,"")</f>
        <v/>
      </c>
      <c r="I24" s="27" t="s">
        <v>52</v>
      </c>
      <c r="J24" s="161"/>
      <c r="K24" s="162"/>
      <c r="M24" s="84" t="s">
        <v>58</v>
      </c>
      <c r="N24" s="85" t="s">
        <v>46</v>
      </c>
      <c r="O24" s="86"/>
      <c r="P24" s="87"/>
    </row>
    <row r="25" spans="1:16" ht="19.5" customHeight="1">
      <c r="A25" s="186"/>
      <c r="B25" s="28" t="s">
        <v>12</v>
      </c>
      <c r="C25" s="29"/>
      <c r="D25" s="35"/>
      <c r="E25" s="35"/>
      <c r="F25" s="35"/>
      <c r="G25" s="73" t="s">
        <v>46</v>
      </c>
      <c r="H25" s="116"/>
      <c r="I25" s="74"/>
      <c r="J25" s="74"/>
      <c r="K25" s="75"/>
      <c r="M25" s="76" t="s">
        <v>65</v>
      </c>
      <c r="N25" s="65">
        <f>+N14*$N$27</f>
        <v>0</v>
      </c>
      <c r="O25" s="65">
        <f t="shared" ref="O25:P25" si="2">+O14*$N$27</f>
        <v>0</v>
      </c>
      <c r="P25" s="65">
        <f t="shared" si="2"/>
        <v>0</v>
      </c>
    </row>
    <row r="26" spans="1:16" ht="19.5" customHeight="1" thickBot="1">
      <c r="A26" s="186"/>
      <c r="B26" s="163" t="s">
        <v>59</v>
      </c>
      <c r="C26" s="164"/>
      <c r="D26" s="172"/>
      <c r="E26" s="172"/>
      <c r="F26" s="172"/>
      <c r="G26" s="30"/>
      <c r="H26" s="117"/>
      <c r="I26" s="31"/>
      <c r="J26" s="32"/>
      <c r="K26" s="33"/>
      <c r="M26" s="76" t="s">
        <v>67</v>
      </c>
      <c r="N26" s="89">
        <f>+N15*$N$27</f>
        <v>0</v>
      </c>
      <c r="O26" s="65">
        <f t="shared" ref="O26:P26" si="3">+O15*$N$27</f>
        <v>0</v>
      </c>
      <c r="P26" s="65">
        <f t="shared" si="3"/>
        <v>0</v>
      </c>
    </row>
    <row r="27" spans="1:16" ht="19.5" customHeight="1" thickBot="1">
      <c r="A27" s="186"/>
      <c r="B27" s="129"/>
      <c r="C27" s="34"/>
      <c r="D27" s="131" t="s">
        <v>38</v>
      </c>
      <c r="E27" s="132"/>
      <c r="F27" s="133"/>
      <c r="G27" s="73" t="s">
        <v>46</v>
      </c>
      <c r="H27" s="116"/>
      <c r="I27" s="74"/>
      <c r="J27" s="74"/>
      <c r="K27" s="75"/>
      <c r="M27" s="88" t="s">
        <v>70</v>
      </c>
      <c r="N27" s="99">
        <v>2.5</v>
      </c>
      <c r="O27" s="97" t="s">
        <v>71</v>
      </c>
    </row>
    <row r="28" spans="1:16" ht="19.5" customHeight="1">
      <c r="A28" s="186"/>
      <c r="B28" s="129"/>
      <c r="C28" s="34"/>
      <c r="D28" s="134" t="s">
        <v>60</v>
      </c>
      <c r="E28" s="135"/>
      <c r="F28" s="36" t="s">
        <v>61</v>
      </c>
      <c r="G28" s="37" t="s">
        <v>49</v>
      </c>
      <c r="H28" s="64" t="str">
        <f>IF(H14&lt;&gt;"",H14,"")</f>
        <v/>
      </c>
      <c r="I28" s="38" t="s">
        <v>13</v>
      </c>
      <c r="J28" s="142"/>
      <c r="K28" s="143"/>
    </row>
    <row r="29" spans="1:16" ht="19.5" customHeight="1">
      <c r="A29" s="186"/>
      <c r="B29" s="129"/>
      <c r="C29" s="34"/>
      <c r="D29" s="173"/>
      <c r="E29" s="174"/>
      <c r="F29" s="39" t="s">
        <v>62</v>
      </c>
      <c r="G29" s="40" t="s">
        <v>63</v>
      </c>
      <c r="H29" s="67" t="str">
        <f>IF(H15&lt;&gt;"",H15,"")</f>
        <v/>
      </c>
      <c r="I29" s="41" t="s">
        <v>13</v>
      </c>
      <c r="J29" s="144"/>
      <c r="K29" s="145"/>
    </row>
    <row r="30" spans="1:16" ht="19.5" customHeight="1">
      <c r="A30" s="186"/>
      <c r="B30" s="129"/>
      <c r="C30" s="34"/>
      <c r="D30" s="131" t="s">
        <v>64</v>
      </c>
      <c r="E30" s="132"/>
      <c r="F30" s="133"/>
      <c r="G30" s="73" t="s">
        <v>46</v>
      </c>
      <c r="H30" s="116"/>
      <c r="I30" s="74"/>
      <c r="J30" s="74"/>
      <c r="K30" s="75"/>
    </row>
    <row r="31" spans="1:16" ht="19.5" customHeight="1">
      <c r="A31" s="186"/>
      <c r="B31" s="129"/>
      <c r="C31" s="34"/>
      <c r="D31" s="134" t="s">
        <v>14</v>
      </c>
      <c r="E31" s="135"/>
      <c r="F31" s="36" t="s">
        <v>61</v>
      </c>
      <c r="G31" s="42" t="s">
        <v>65</v>
      </c>
      <c r="H31" s="118" t="str">
        <f>IF(H14&lt;&gt;"",(H14*$N$27),"")</f>
        <v/>
      </c>
      <c r="I31" s="43" t="s">
        <v>15</v>
      </c>
      <c r="J31" s="138" t="str">
        <f>"調理時間　"&amp;TEXT(N27,"0.0")&amp;"h/日"</f>
        <v>調理時間　2.5h/日</v>
      </c>
      <c r="K31" s="139"/>
      <c r="N31" s="77"/>
    </row>
    <row r="32" spans="1:16" ht="19.5" customHeight="1" thickBot="1">
      <c r="A32" s="186"/>
      <c r="B32" s="130"/>
      <c r="C32" s="44"/>
      <c r="D32" s="136"/>
      <c r="E32" s="137"/>
      <c r="F32" s="39" t="s">
        <v>66</v>
      </c>
      <c r="G32" s="78" t="s">
        <v>67</v>
      </c>
      <c r="H32" s="119" t="str">
        <f>IF(H15&lt;&gt;"",(H15*$N$27),"")</f>
        <v/>
      </c>
      <c r="I32" s="79" t="s">
        <v>15</v>
      </c>
      <c r="J32" s="140"/>
      <c r="K32" s="141"/>
    </row>
    <row r="33" spans="1:11" ht="15" customHeight="1">
      <c r="A33" s="169" t="s">
        <v>16</v>
      </c>
      <c r="B33" s="45"/>
      <c r="C33" s="46"/>
      <c r="D33" s="46"/>
      <c r="E33" s="46"/>
      <c r="F33" s="46"/>
      <c r="G33" s="46"/>
      <c r="H33" s="46"/>
      <c r="I33" s="46"/>
      <c r="J33" s="46"/>
      <c r="K33" s="47"/>
    </row>
    <row r="34" spans="1:11" ht="15" customHeight="1">
      <c r="A34" s="170"/>
      <c r="B34" s="48"/>
      <c r="C34" s="49"/>
      <c r="D34" s="49"/>
      <c r="E34" s="49"/>
      <c r="F34" s="49"/>
      <c r="G34" s="49"/>
      <c r="H34" s="49"/>
      <c r="I34" s="49"/>
      <c r="J34" s="49"/>
      <c r="K34" s="50"/>
    </row>
    <row r="35" spans="1:11" ht="15" customHeight="1">
      <c r="A35" s="170"/>
      <c r="B35" s="48"/>
      <c r="C35" s="49"/>
      <c r="D35" s="49"/>
      <c r="E35" s="49"/>
      <c r="F35" s="49"/>
      <c r="G35" s="49"/>
      <c r="H35" s="49"/>
      <c r="I35" s="49"/>
      <c r="J35" s="49"/>
      <c r="K35" s="50"/>
    </row>
    <row r="36" spans="1:11" ht="15" customHeight="1">
      <c r="A36" s="170"/>
      <c r="B36" s="48"/>
      <c r="C36" s="49"/>
      <c r="D36" s="49"/>
      <c r="E36" s="49"/>
      <c r="F36" s="49"/>
      <c r="G36" s="49"/>
      <c r="H36" s="49"/>
      <c r="I36" s="49"/>
      <c r="J36" s="49"/>
      <c r="K36" s="50"/>
    </row>
    <row r="37" spans="1:11" ht="15" customHeight="1">
      <c r="A37" s="170"/>
      <c r="B37" s="48"/>
      <c r="C37" s="49"/>
      <c r="D37" s="49"/>
      <c r="E37" s="49"/>
      <c r="F37" s="49"/>
      <c r="G37" s="49"/>
      <c r="H37" s="49"/>
      <c r="I37" s="49"/>
      <c r="J37" s="49"/>
      <c r="K37" s="50"/>
    </row>
    <row r="38" spans="1:11" ht="15" customHeight="1">
      <c r="A38" s="170"/>
      <c r="B38" s="48"/>
      <c r="C38" s="49"/>
      <c r="D38" s="49"/>
      <c r="E38" s="49"/>
      <c r="F38" s="49"/>
      <c r="G38" s="49"/>
      <c r="H38" s="49"/>
      <c r="I38" s="49"/>
      <c r="J38" s="49"/>
      <c r="K38" s="50"/>
    </row>
    <row r="39" spans="1:11" ht="15" customHeight="1">
      <c r="A39" s="170"/>
      <c r="B39" s="48"/>
      <c r="C39" s="49"/>
      <c r="D39" s="49"/>
      <c r="E39" s="49"/>
      <c r="F39" s="49"/>
      <c r="G39" s="49"/>
      <c r="H39" s="49"/>
      <c r="I39" s="49"/>
      <c r="J39" s="49"/>
      <c r="K39" s="50"/>
    </row>
    <row r="40" spans="1:11" ht="15" customHeight="1">
      <c r="A40" s="170"/>
      <c r="B40" s="48"/>
      <c r="C40" s="49"/>
      <c r="D40" s="49"/>
      <c r="E40" s="49"/>
      <c r="F40" s="49"/>
      <c r="G40" s="49"/>
      <c r="H40" s="49"/>
      <c r="I40" s="49"/>
      <c r="J40" s="49"/>
      <c r="K40" s="50"/>
    </row>
    <row r="41" spans="1:11" ht="9" customHeight="1" thickBot="1">
      <c r="A41" s="171"/>
      <c r="B41" s="51"/>
      <c r="C41" s="52"/>
      <c r="D41" s="52"/>
      <c r="E41" s="52"/>
      <c r="F41" s="52"/>
      <c r="G41" s="52"/>
      <c r="H41" s="52"/>
      <c r="I41" s="52"/>
      <c r="J41" s="52"/>
      <c r="K41" s="53"/>
    </row>
    <row r="42" spans="1:11" ht="15" customHeight="1"/>
    <row r="43" spans="1:11" ht="15" customHeight="1"/>
    <row r="44" spans="1:11" ht="15" customHeight="1"/>
    <row r="45" spans="1:11" ht="15" customHeight="1"/>
    <row r="46" spans="1:11" ht="15" customHeight="1"/>
  </sheetData>
  <sheetProtection password="CC9A" sheet="1" objects="1" scenarios="1" formatCells="0" formatRows="0" insertRows="0" deleteRows="0"/>
  <mergeCells count="57">
    <mergeCell ref="B5:F5"/>
    <mergeCell ref="G5:G6"/>
    <mergeCell ref="H5:K6"/>
    <mergeCell ref="B6:F6"/>
    <mergeCell ref="A2:K2"/>
    <mergeCell ref="A3:A4"/>
    <mergeCell ref="B3:H4"/>
    <mergeCell ref="J3:K3"/>
    <mergeCell ref="J4:K4"/>
    <mergeCell ref="I8:J8"/>
    <mergeCell ref="C9:E9"/>
    <mergeCell ref="I9:J9"/>
    <mergeCell ref="C10:E10"/>
    <mergeCell ref="I10:J10"/>
    <mergeCell ref="D20:D21"/>
    <mergeCell ref="E20:F20"/>
    <mergeCell ref="E21:F21"/>
    <mergeCell ref="N11:P12"/>
    <mergeCell ref="Q11:Q13"/>
    <mergeCell ref="A12:K12"/>
    <mergeCell ref="A13:A32"/>
    <mergeCell ref="B13:F13"/>
    <mergeCell ref="B14:B15"/>
    <mergeCell ref="D14:F14"/>
    <mergeCell ref="J14:K14"/>
    <mergeCell ref="D15:F15"/>
    <mergeCell ref="J15:K15"/>
    <mergeCell ref="A7:A11"/>
    <mergeCell ref="B7:E7"/>
    <mergeCell ref="B8:E8"/>
    <mergeCell ref="D16:D17"/>
    <mergeCell ref="E16:F16"/>
    <mergeCell ref="E17:F17"/>
    <mergeCell ref="D18:D19"/>
    <mergeCell ref="E18:F18"/>
    <mergeCell ref="E19:F19"/>
    <mergeCell ref="A33:A41"/>
    <mergeCell ref="B26:F26"/>
    <mergeCell ref="B27:B29"/>
    <mergeCell ref="D27:F27"/>
    <mergeCell ref="D28:E29"/>
    <mergeCell ref="B11:E11"/>
    <mergeCell ref="F11:K11"/>
    <mergeCell ref="B30:B32"/>
    <mergeCell ref="D30:F30"/>
    <mergeCell ref="D31:E32"/>
    <mergeCell ref="J31:K31"/>
    <mergeCell ref="J32:K32"/>
    <mergeCell ref="J28:K28"/>
    <mergeCell ref="J29:K29"/>
    <mergeCell ref="J21:K21"/>
    <mergeCell ref="B22:C24"/>
    <mergeCell ref="D22:F22"/>
    <mergeCell ref="J22:K24"/>
    <mergeCell ref="D23:F23"/>
    <mergeCell ref="D24:F24"/>
    <mergeCell ref="B16:C21"/>
  </mergeCells>
  <phoneticPr fontId="2"/>
  <conditionalFormatting sqref="J31:K31">
    <cfRule type="expression" dxfId="0" priority="1">
      <formula>$N$27&lt;&gt;2.5</formula>
    </cfRule>
  </conditionalFormatting>
  <dataValidations count="5">
    <dataValidation type="list" allowBlank="1" showInputMessage="1" showErrorMessage="1" sqref="Y10:Y12">
      <formula1>"選択してください,食材を用いた試験,食材を水に置き換えた試験"</formula1>
    </dataValidation>
    <dataValidation type="list" allowBlank="1" showInputMessage="1" showErrorMessage="1" sqref="K10">
      <formula1>"選択してください,13A,LPG"</formula1>
    </dataValidation>
    <dataValidation type="list" allowBlank="1" showInputMessage="1" showErrorMessage="1" sqref="K9">
      <formula1>"選択してください,電源なし,乾電池,100V,200V"</formula1>
    </dataValidation>
    <dataValidation type="list" allowBlank="1" showInputMessage="1" showErrorMessage="1" sqref="B3:H4">
      <formula1>"テーブルレンジ、　ローレンジ、　卓上レンジ、　中華レンジ　（選択してください）,テーブルレンジ,ローレンジ,卓上レンジ,中華レンジ"</formula1>
    </dataValidation>
    <dataValidation type="list" allowBlank="1" showInputMessage="1" showErrorMessage="1" sqref="Q7">
      <formula1>"（選択）,①,②"</formula1>
    </dataValidation>
  </dataValidations>
  <pageMargins left="0.78740157480314965" right="0.51181102362204722" top="0.59055118110236227" bottom="0.39370078740157483" header="0.19685039370078741" footer="0.19685039370078741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 </vt:lpstr>
      <vt:lpstr>'表紙 '!Print_Area</vt:lpstr>
    </vt:vector>
  </TitlesOfParts>
  <Company>一般社団法人　日本ガス協会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　日本ガス協会</dc:creator>
  <cp:lastModifiedBy>一般社団法人　日本ガス協会</cp:lastModifiedBy>
  <cp:lastPrinted>2017-03-15T07:01:34Z</cp:lastPrinted>
  <dcterms:created xsi:type="dcterms:W3CDTF">2017-03-15T03:53:47Z</dcterms:created>
  <dcterms:modified xsi:type="dcterms:W3CDTF">2017-03-15T23:48:57Z</dcterms:modified>
</cp:coreProperties>
</file>